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Осмотры ИГ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F33" i="1"/>
  <c r="H32" i="1"/>
  <c r="F32" i="1"/>
  <c r="F31" i="1"/>
  <c r="E31" i="1"/>
  <c r="H31" i="1" s="1"/>
  <c r="E30" i="1"/>
  <c r="F30" i="1" s="1"/>
  <c r="F29" i="1"/>
  <c r="E29" i="1"/>
  <c r="H29" i="1" s="1"/>
  <c r="H28" i="1"/>
  <c r="E28" i="1"/>
  <c r="F28" i="1" s="1"/>
  <c r="F27" i="1"/>
  <c r="E27" i="1"/>
  <c r="H27" i="1" s="1"/>
  <c r="E26" i="1"/>
  <c r="H26" i="1" s="1"/>
  <c r="H25" i="1"/>
  <c r="F25" i="1"/>
  <c r="E25" i="1"/>
  <c r="H24" i="1"/>
  <c r="E24" i="1"/>
  <c r="F24" i="1" s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30" i="1" l="1"/>
  <c r="F26" i="1"/>
</calcChain>
</file>

<file path=xl/sharedStrings.xml><?xml version="1.0" encoding="utf-8"?>
<sst xmlns="http://schemas.openxmlformats.org/spreadsheetml/2006/main" count="71" uniqueCount="60">
  <si>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</si>
  <si>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</si>
  <si>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</si>
  <si>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</si>
  <si>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 xml:space="preserve"> ________________А.С.Карпицкий</t>
  </si>
  <si>
    <t>с "01" января 2023г.</t>
  </si>
  <si>
    <t>ПРЕЙСКУРАНТ</t>
  </si>
  <si>
    <t>на платные медицинские услуги по медицинским осмотрам</t>
  </si>
  <si>
    <t xml:space="preserve">оказываемые в УЗ "Брестская областная клиническая больница" </t>
  </si>
  <si>
    <t>для иностранных граждан</t>
  </si>
  <si>
    <t>Код услуги</t>
  </si>
  <si>
    <t>№ позиции</t>
  </si>
  <si>
    <t>Наименование услуги</t>
  </si>
  <si>
    <t>Ед. измер.</t>
  </si>
  <si>
    <t>Стоимость услуги с НДС (руб. и коп.)</t>
  </si>
  <si>
    <t>в т.ч. НДС (руб. и коп.)</t>
  </si>
  <si>
    <t>Стоимость материалов (руб. и коп.)</t>
  </si>
  <si>
    <t>Итого стоимость услуги с НДС (руб. и коп.)</t>
  </si>
  <si>
    <t>МЕДИЦИНСКИЕ ОСМОТРЫ ТРУДЯЩИХСЯ</t>
  </si>
  <si>
    <t>1.</t>
  </si>
  <si>
    <t>Осмотры специалистами:</t>
  </si>
  <si>
    <t>1.1.</t>
  </si>
  <si>
    <t>Осмотр врачом-терапевтом</t>
  </si>
  <si>
    <t>осмотр</t>
  </si>
  <si>
    <t>1.2.</t>
  </si>
  <si>
    <t>Осмотр врачом-неврологом</t>
  </si>
  <si>
    <t>1.3.</t>
  </si>
  <si>
    <t>Осмотр врачом-офтальмологом</t>
  </si>
  <si>
    <t>1.4.</t>
  </si>
  <si>
    <t xml:space="preserve">Осмотр ЛОР-врачом </t>
  </si>
  <si>
    <t>1.5.</t>
  </si>
  <si>
    <t>Осмотр врачом-хирургом</t>
  </si>
  <si>
    <t>1.14.</t>
  </si>
  <si>
    <t>Осмотр врачом-стоматологом</t>
  </si>
  <si>
    <t>1.15.</t>
  </si>
  <si>
    <t>Вынесение экспертного решения председателем комиссии</t>
  </si>
  <si>
    <t>услуга</t>
  </si>
  <si>
    <t>1.1.-1.5.; 1.14.-1.15.</t>
  </si>
  <si>
    <t xml:space="preserve">Освидетельствование лиц, выезжающих за рубеж (мужчины)                                            </t>
  </si>
  <si>
    <t xml:space="preserve">Освидетельствование лиц, выезжающих за рубеж (женщины)                                           </t>
  </si>
  <si>
    <t>1.1.-1.5.; 1.15.</t>
  </si>
  <si>
    <t>Медицинское освидетельствование водителей (мужчины)(к.3201-3205, 3208)</t>
  </si>
  <si>
    <t>Медицинское освидетельствование водителей (женщины)(к.3201-3205, 3208)</t>
  </si>
  <si>
    <t xml:space="preserve">1.1.-1.5.; 1.15. </t>
  </si>
  <si>
    <t>Медицинское освидетельствование лиц по определению годности по медицинским показаниям к приобретению в личное пользование газового оружия (мужчины)</t>
  </si>
  <si>
    <t>Медицинское освидетельствование лиц по определению годности по медицинским показаниям к приобретению в личное пользование газового оружия (женщины)</t>
  </si>
  <si>
    <t>1.2.-1.5.; 1.15.</t>
  </si>
  <si>
    <t>Выдача справки ф.086-у (муж.)</t>
  </si>
  <si>
    <t>Выдача справки ф.086-у (жен.)</t>
  </si>
  <si>
    <t>3.</t>
  </si>
  <si>
    <t>Освидетельствование на допуск к работе (предрейсовый медицинский осмотр)</t>
  </si>
  <si>
    <t>1.16.</t>
  </si>
  <si>
    <t>Регистрация освидетельствуемого медицинским регистратором</t>
  </si>
  <si>
    <t xml:space="preserve">Основание: </t>
  </si>
  <si>
    <t>1) Информация УЗ БОКБ №41 от 21.12.2022г.</t>
  </si>
  <si>
    <t>2) Приказ УЗ БОКБ №335 от 21.12.2022г.</t>
  </si>
  <si>
    <t>3) Постановление МЗ РБ от 16.01.2008г. №11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профилактическим осмотрам и медицинским освидетельствованиям граждан, оказываемые юридическими лицами всех форм собственности и индивидуальными предпринимателями".</t>
  </si>
  <si>
    <t>4) Постановление МЗ РБ от 21.01.2016г. № 3 "Об установлении предельных максимальных тарифов на услуги по медицинскому освидетельствованию состояния здоровья граждан для получения медицинской справки о состоянии здоровья, подтверждающей годность к управлению автомобилями с ручным управлением" (в редакции постановления МЗ РБ от 08.11.2021г. №119 "Об изменении постановлений Министерства здравоохранения Республики Беларусь").</t>
  </si>
  <si>
    <t>Экономист</t>
  </si>
  <si>
    <t>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</si>
</sst>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/>
    <xf numFmtId="0" fontId="2" fillId="0" borderId="0" xfId="2" applyFont="1" applyFill="1" applyAlignment="1">
      <alignment horizontal="left" vertical="top"/>
    </xf>
    <xf numFmtId="0" fontId="1" fillId="0" borderId="0" xfId="1"/>
    <xf numFmtId="14" fontId="2" fillId="0" borderId="0" xfId="2" applyNumberFormat="1" applyFont="1" applyFill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3" fontId="2" fillId="2" borderId="1" xfId="1" applyNumberFormat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49" fontId="5" fillId="2" borderId="3" xfId="1" applyNumberFormat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left" vertical="top" wrapText="1"/>
    </xf>
    <xf numFmtId="1" fontId="5" fillId="2" borderId="3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top"/>
    </xf>
    <xf numFmtId="0" fontId="6" fillId="0" borderId="0" xfId="1" applyFont="1"/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left" vertical="top" wrapText="1"/>
    </xf>
    <xf numFmtId="0" fontId="2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center" vertical="top"/>
    </xf>
    <xf numFmtId="3" fontId="2" fillId="0" borderId="0" xfId="1" applyNumberFormat="1" applyFont="1" applyBorder="1" applyAlignment="1">
      <alignment horizontal="right" vertical="top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0/&#1055;&#1088;&#1077;&#1081;&#1089;&#1082;&#1091;&#1088;&#1072;&#1085;&#1090;&#1099;%20&#1076;&#1083;&#1103;%20&#1056;&#1041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РТ 29.07.19"/>
      <sheetName val="Эндоскопия  01.02.20"/>
      <sheetName val="КТ 20.02.20"/>
      <sheetName val="Мануальная терапия 01.02.20"/>
      <sheetName val="Палаты 02.03.20"/>
      <sheetName val="Дых.тест 05.03.20"/>
      <sheetName val="Cтерилизация 02.03.20"/>
      <sheetName val="ЧЛХ 01.04.20"/>
      <sheetName val="Мануальная терапия 27.04.20 "/>
      <sheetName val="Баротерапия и ГБО 18.05.20"/>
      <sheetName val="Удаление папиллом 18.05"/>
      <sheetName val="Ангиография 01.06.20"/>
      <sheetName val="Осмотры 01.06.20"/>
      <sheetName val="Урология 01.06.20"/>
      <sheetName val="ОФД 10.08.20"/>
      <sheetName val="Палаты 24.08.20"/>
      <sheetName val="ОФД 07.09.20 "/>
      <sheetName val="Дых.тест 02.10.20 "/>
      <sheetName val="Дых.тест 05.10.20 "/>
      <sheetName val="ЛОР 05.10 "/>
      <sheetName val="КТ 20.10.20 "/>
      <sheetName val="УЗИ 01.12.20"/>
      <sheetName val="Офтальм.опер. 28.12.20"/>
      <sheetName val="Осмотры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/>
  </sheetViews>
  <sheetFormatPr defaultRowHeight="15" x14ac:dyDescent="0.25"/>
  <cols>
    <col min="1" max="2" width="15.140625" style="5" customWidth="1"/>
    <col min="3" max="3" width="41.42578125" style="5" customWidth="1"/>
    <col min="4" max="4" width="8.5703125" style="5" customWidth="1"/>
    <col min="5" max="5" width="15" style="5" customWidth="1"/>
    <col min="6" max="6" width="12.85546875" style="5" customWidth="1"/>
    <col min="7" max="7" width="13.7109375" style="5" customWidth="1"/>
    <col min="8" max="8" width="15.85546875" style="5" customWidth="1"/>
    <col min="9" max="16384" width="9.140625" style="5"/>
  </cols>
  <sheetData>
    <row r="1" spans="1:8" ht="15.75" x14ac:dyDescent="0.25">
      <c r="A1" s="1"/>
      <c r="B1" s="1"/>
      <c r="C1" s="2"/>
      <c r="D1" s="3"/>
      <c r="E1" s="4" t="s">
        <v>0</v>
      </c>
      <c r="F1" s="4"/>
      <c r="G1" s="4"/>
      <c r="H1" s="4"/>
    </row>
    <row r="2" spans="1:8" ht="15.75" x14ac:dyDescent="0.25">
      <c r="A2" s="1"/>
      <c r="B2" s="1"/>
      <c r="C2" s="2"/>
      <c r="D2" s="3"/>
      <c r="E2" s="4" t="s">
        <v>1</v>
      </c>
      <c r="F2" s="4"/>
      <c r="G2" s="4"/>
      <c r="H2" s="4"/>
    </row>
    <row r="3" spans="1:8" ht="15.75" x14ac:dyDescent="0.25">
      <c r="A3" s="1"/>
      <c r="B3" s="1"/>
      <c r="C3" s="2"/>
      <c r="D3" s="3"/>
      <c r="E3" s="4" t="s">
        <v>2</v>
      </c>
      <c r="F3" s="4"/>
      <c r="G3" s="4"/>
      <c r="H3" s="4"/>
    </row>
    <row r="4" spans="1:8" ht="15.75" x14ac:dyDescent="0.25">
      <c r="A4" s="1"/>
      <c r="B4" s="1"/>
      <c r="C4" s="2"/>
      <c r="D4" s="3"/>
      <c r="E4" s="4" t="s">
        <v>3</v>
      </c>
      <c r="F4" s="4"/>
      <c r="G4" s="4"/>
      <c r="H4" s="4"/>
    </row>
    <row r="5" spans="1:8" ht="15.75" x14ac:dyDescent="0.25">
      <c r="A5" s="1"/>
      <c r="B5" s="1"/>
      <c r="C5" s="2"/>
      <c r="D5" s="2"/>
      <c r="E5" s="4" t="s">
        <v>4</v>
      </c>
      <c r="F5" s="4"/>
      <c r="G5" s="4"/>
      <c r="H5" s="4"/>
    </row>
    <row r="6" spans="1:8" ht="15.75" x14ac:dyDescent="0.25">
      <c r="A6" s="1"/>
      <c r="B6" s="1"/>
      <c r="C6" s="2"/>
      <c r="D6" s="2"/>
      <c r="E6" s="6" t="s">
        <v>5</v>
      </c>
      <c r="F6" s="6"/>
      <c r="G6" s="6"/>
      <c r="H6" s="6"/>
    </row>
    <row r="7" spans="1:8" ht="15.75" x14ac:dyDescent="0.25">
      <c r="A7" s="1"/>
      <c r="B7" s="1"/>
      <c r="C7" s="2"/>
      <c r="D7" s="2"/>
      <c r="E7" s="2"/>
      <c r="F7" s="2"/>
      <c r="G7" s="2"/>
      <c r="H7" s="2"/>
    </row>
    <row r="8" spans="1:8" ht="15.75" x14ac:dyDescent="0.25">
      <c r="A8" s="7" t="s">
        <v>6</v>
      </c>
      <c r="B8" s="7"/>
      <c r="C8" s="7"/>
      <c r="D8" s="7"/>
      <c r="E8" s="7"/>
      <c r="F8" s="7"/>
      <c r="G8" s="7"/>
      <c r="H8" s="7"/>
    </row>
    <row r="9" spans="1:8" ht="15.75" x14ac:dyDescent="0.25">
      <c r="A9" s="8" t="s">
        <v>7</v>
      </c>
      <c r="B9" s="8"/>
      <c r="C9" s="8"/>
      <c r="D9" s="8"/>
      <c r="E9" s="8"/>
      <c r="F9" s="8"/>
      <c r="G9" s="8"/>
      <c r="H9" s="8"/>
    </row>
    <row r="10" spans="1:8" ht="15.75" x14ac:dyDescent="0.25">
      <c r="A10" s="8" t="s">
        <v>8</v>
      </c>
      <c r="B10" s="8"/>
      <c r="C10" s="8"/>
      <c r="D10" s="8"/>
      <c r="E10" s="8"/>
      <c r="F10" s="8"/>
      <c r="G10" s="8"/>
      <c r="H10" s="8"/>
    </row>
    <row r="11" spans="1:8" ht="15.75" x14ac:dyDescent="0.25">
      <c r="A11" s="9" t="s">
        <v>9</v>
      </c>
      <c r="B11" s="9"/>
      <c r="C11" s="9"/>
      <c r="D11" s="9"/>
      <c r="E11" s="9"/>
      <c r="F11" s="9"/>
      <c r="G11" s="9"/>
      <c r="H11" s="9"/>
    </row>
    <row r="12" spans="1:8" ht="16.5" thickBot="1" x14ac:dyDescent="0.3">
      <c r="A12" s="1"/>
      <c r="B12" s="1"/>
      <c r="C12" s="2"/>
      <c r="D12" s="2"/>
      <c r="E12" s="2"/>
      <c r="F12" s="2"/>
      <c r="G12" s="2"/>
      <c r="H12" s="2"/>
    </row>
    <row r="13" spans="1:8" ht="66" customHeight="1" thickBot="1" x14ac:dyDescent="0.3">
      <c r="A13" s="10" t="s">
        <v>10</v>
      </c>
      <c r="B13" s="10" t="s">
        <v>11</v>
      </c>
      <c r="C13" s="10" t="s">
        <v>12</v>
      </c>
      <c r="D13" s="11" t="s">
        <v>13</v>
      </c>
      <c r="E13" s="11" t="s">
        <v>14</v>
      </c>
      <c r="F13" s="11" t="s">
        <v>15</v>
      </c>
      <c r="G13" s="11" t="s">
        <v>16</v>
      </c>
      <c r="H13" s="11" t="s">
        <v>17</v>
      </c>
    </row>
    <row r="14" spans="1:8" ht="15.75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3">
        <v>6</v>
      </c>
      <c r="G14" s="13">
        <v>7</v>
      </c>
      <c r="H14" s="13">
        <v>8</v>
      </c>
    </row>
    <row r="15" spans="1:8" ht="15.75" x14ac:dyDescent="0.25">
      <c r="A15" s="14" t="s">
        <v>18</v>
      </c>
      <c r="B15" s="14"/>
      <c r="C15" s="14"/>
      <c r="D15" s="14"/>
      <c r="E15" s="14"/>
      <c r="F15" s="14"/>
      <c r="G15" s="14"/>
      <c r="H15" s="14"/>
    </row>
    <row r="16" spans="1:8" ht="18" customHeight="1" x14ac:dyDescent="0.25">
      <c r="A16" s="15"/>
      <c r="B16" s="16" t="s">
        <v>19</v>
      </c>
      <c r="C16" s="17" t="s">
        <v>20</v>
      </c>
      <c r="D16" s="18"/>
      <c r="E16" s="19"/>
      <c r="F16" s="20"/>
      <c r="G16" s="20"/>
      <c r="H16" s="20"/>
    </row>
    <row r="17" spans="1:8" ht="18" customHeight="1" x14ac:dyDescent="0.25">
      <c r="A17" s="15">
        <v>3201</v>
      </c>
      <c r="B17" s="16" t="s">
        <v>21</v>
      </c>
      <c r="C17" s="17" t="s">
        <v>22</v>
      </c>
      <c r="D17" s="18" t="s">
        <v>23</v>
      </c>
      <c r="E17" s="19">
        <v>11.4</v>
      </c>
      <c r="F17" s="20">
        <f>ROUND(E17*20/120,2)</f>
        <v>1.9</v>
      </c>
      <c r="G17" s="20"/>
      <c r="H17" s="20">
        <f t="shared" ref="H17:H33" si="0">E17</f>
        <v>11.4</v>
      </c>
    </row>
    <row r="18" spans="1:8" ht="18" customHeight="1" x14ac:dyDescent="0.25">
      <c r="A18" s="15">
        <v>3202</v>
      </c>
      <c r="B18" s="16" t="s">
        <v>24</v>
      </c>
      <c r="C18" s="17" t="s">
        <v>25</v>
      </c>
      <c r="D18" s="18" t="s">
        <v>23</v>
      </c>
      <c r="E18" s="19">
        <v>11.4</v>
      </c>
      <c r="F18" s="20">
        <f t="shared" ref="F18:F31" si="1">ROUND(E18*20/120,2)</f>
        <v>1.9</v>
      </c>
      <c r="G18" s="20"/>
      <c r="H18" s="20">
        <f t="shared" si="0"/>
        <v>11.4</v>
      </c>
    </row>
    <row r="19" spans="1:8" ht="18" customHeight="1" x14ac:dyDescent="0.25">
      <c r="A19" s="15">
        <v>3203</v>
      </c>
      <c r="B19" s="16" t="s">
        <v>26</v>
      </c>
      <c r="C19" s="17" t="s">
        <v>27</v>
      </c>
      <c r="D19" s="18" t="s">
        <v>23</v>
      </c>
      <c r="E19" s="19">
        <v>11.4</v>
      </c>
      <c r="F19" s="20">
        <f t="shared" si="1"/>
        <v>1.9</v>
      </c>
      <c r="G19" s="20"/>
      <c r="H19" s="20">
        <f t="shared" si="0"/>
        <v>11.4</v>
      </c>
    </row>
    <row r="20" spans="1:8" ht="18" customHeight="1" x14ac:dyDescent="0.25">
      <c r="A20" s="21">
        <v>3204</v>
      </c>
      <c r="B20" s="16" t="s">
        <v>28</v>
      </c>
      <c r="C20" s="17" t="s">
        <v>29</v>
      </c>
      <c r="D20" s="18" t="s">
        <v>23</v>
      </c>
      <c r="E20" s="19">
        <v>9.3000000000000007</v>
      </c>
      <c r="F20" s="20">
        <f t="shared" si="1"/>
        <v>1.55</v>
      </c>
      <c r="G20" s="20"/>
      <c r="H20" s="20">
        <f t="shared" si="0"/>
        <v>9.3000000000000007</v>
      </c>
    </row>
    <row r="21" spans="1:8" ht="18" customHeight="1" x14ac:dyDescent="0.25">
      <c r="A21" s="21">
        <v>3205</v>
      </c>
      <c r="B21" s="16" t="s">
        <v>30</v>
      </c>
      <c r="C21" s="17" t="s">
        <v>31</v>
      </c>
      <c r="D21" s="18" t="s">
        <v>23</v>
      </c>
      <c r="E21" s="19">
        <v>9.3000000000000007</v>
      </c>
      <c r="F21" s="20">
        <f t="shared" si="1"/>
        <v>1.55</v>
      </c>
      <c r="G21" s="20"/>
      <c r="H21" s="20">
        <f t="shared" si="0"/>
        <v>9.3000000000000007</v>
      </c>
    </row>
    <row r="22" spans="1:8" ht="18" customHeight="1" x14ac:dyDescent="0.25">
      <c r="A22" s="21">
        <v>3207</v>
      </c>
      <c r="B22" s="16" t="s">
        <v>32</v>
      </c>
      <c r="C22" s="17" t="s">
        <v>33</v>
      </c>
      <c r="D22" s="18" t="s">
        <v>23</v>
      </c>
      <c r="E22" s="19">
        <v>11.7</v>
      </c>
      <c r="F22" s="20">
        <f t="shared" si="1"/>
        <v>1.95</v>
      </c>
      <c r="G22" s="20"/>
      <c r="H22" s="20">
        <f t="shared" si="0"/>
        <v>11.7</v>
      </c>
    </row>
    <row r="23" spans="1:8" ht="32.25" customHeight="1" x14ac:dyDescent="0.25">
      <c r="A23" s="15">
        <v>3208</v>
      </c>
      <c r="B23" s="16" t="s">
        <v>34</v>
      </c>
      <c r="C23" s="17" t="s">
        <v>35</v>
      </c>
      <c r="D23" s="18" t="s">
        <v>36</v>
      </c>
      <c r="E23" s="19">
        <v>14.1</v>
      </c>
      <c r="F23" s="20">
        <f t="shared" si="1"/>
        <v>2.35</v>
      </c>
      <c r="G23" s="20"/>
      <c r="H23" s="20">
        <f t="shared" si="0"/>
        <v>14.1</v>
      </c>
    </row>
    <row r="24" spans="1:8" ht="32.25" customHeight="1" x14ac:dyDescent="0.25">
      <c r="A24" s="15">
        <v>3209</v>
      </c>
      <c r="B24" s="16" t="s">
        <v>37</v>
      </c>
      <c r="C24" s="17" t="s">
        <v>38</v>
      </c>
      <c r="D24" s="18"/>
      <c r="E24" s="19">
        <f>SUM(E17:E23)</f>
        <v>78.599999999999994</v>
      </c>
      <c r="F24" s="20">
        <f t="shared" si="1"/>
        <v>13.1</v>
      </c>
      <c r="G24" s="19"/>
      <c r="H24" s="19">
        <f t="shared" si="0"/>
        <v>78.599999999999994</v>
      </c>
    </row>
    <row r="25" spans="1:8" ht="32.25" customHeight="1" x14ac:dyDescent="0.25">
      <c r="A25" s="15">
        <v>3210</v>
      </c>
      <c r="B25" s="16" t="s">
        <v>37</v>
      </c>
      <c r="C25" s="17" t="s">
        <v>39</v>
      </c>
      <c r="D25" s="18"/>
      <c r="E25" s="19">
        <f>SUM(E17:E23)</f>
        <v>78.599999999999994</v>
      </c>
      <c r="F25" s="20">
        <f t="shared" si="1"/>
        <v>13.1</v>
      </c>
      <c r="G25" s="19"/>
      <c r="H25" s="19">
        <f t="shared" si="0"/>
        <v>78.599999999999994</v>
      </c>
    </row>
    <row r="26" spans="1:8" ht="32.25" customHeight="1" x14ac:dyDescent="0.25">
      <c r="A26" s="21">
        <v>3301</v>
      </c>
      <c r="B26" s="16" t="s">
        <v>40</v>
      </c>
      <c r="C26" s="17" t="s">
        <v>41</v>
      </c>
      <c r="D26" s="18"/>
      <c r="E26" s="19">
        <f>SUM(E17:E21,E23)</f>
        <v>66.899999999999991</v>
      </c>
      <c r="F26" s="20">
        <f>ROUND(E26*20/120,2)</f>
        <v>11.15</v>
      </c>
      <c r="G26" s="19"/>
      <c r="H26" s="20">
        <f t="shared" si="0"/>
        <v>66.899999999999991</v>
      </c>
    </row>
    <row r="27" spans="1:8" ht="32.25" customHeight="1" x14ac:dyDescent="0.25">
      <c r="A27" s="21">
        <v>3302</v>
      </c>
      <c r="B27" s="16" t="s">
        <v>40</v>
      </c>
      <c r="C27" s="17" t="s">
        <v>42</v>
      </c>
      <c r="D27" s="18"/>
      <c r="E27" s="19">
        <f>SUM(E17:E21,E23)</f>
        <v>66.899999999999991</v>
      </c>
      <c r="F27" s="20">
        <f t="shared" si="1"/>
        <v>11.15</v>
      </c>
      <c r="G27" s="19"/>
      <c r="H27" s="20">
        <f t="shared" si="0"/>
        <v>66.899999999999991</v>
      </c>
    </row>
    <row r="28" spans="1:8" ht="78.75" customHeight="1" x14ac:dyDescent="0.25">
      <c r="A28" s="21">
        <v>3303</v>
      </c>
      <c r="B28" s="16" t="s">
        <v>43</v>
      </c>
      <c r="C28" s="17" t="s">
        <v>44</v>
      </c>
      <c r="D28" s="18"/>
      <c r="E28" s="19">
        <f>SUM(E17:E21,E23)</f>
        <v>66.899999999999991</v>
      </c>
      <c r="F28" s="20">
        <f t="shared" si="1"/>
        <v>11.15</v>
      </c>
      <c r="G28" s="19"/>
      <c r="H28" s="20">
        <f t="shared" si="0"/>
        <v>66.899999999999991</v>
      </c>
    </row>
    <row r="29" spans="1:8" ht="78.75" customHeight="1" x14ac:dyDescent="0.25">
      <c r="A29" s="21">
        <v>3304</v>
      </c>
      <c r="B29" s="16" t="s">
        <v>40</v>
      </c>
      <c r="C29" s="17" t="s">
        <v>45</v>
      </c>
      <c r="D29" s="18"/>
      <c r="E29" s="19">
        <f>SUM(E17:E21,E23)</f>
        <v>66.899999999999991</v>
      </c>
      <c r="F29" s="20">
        <f t="shared" si="1"/>
        <v>11.15</v>
      </c>
      <c r="G29" s="19"/>
      <c r="H29" s="20">
        <f t="shared" si="0"/>
        <v>66.899999999999991</v>
      </c>
    </row>
    <row r="30" spans="1:8" ht="18" customHeight="1" x14ac:dyDescent="0.25">
      <c r="A30" s="21">
        <v>3305</v>
      </c>
      <c r="B30" s="16" t="s">
        <v>46</v>
      </c>
      <c r="C30" s="17" t="s">
        <v>47</v>
      </c>
      <c r="D30" s="18"/>
      <c r="E30" s="19">
        <f>SUM(E18:E21,E23)</f>
        <v>55.500000000000007</v>
      </c>
      <c r="F30" s="20">
        <f t="shared" si="1"/>
        <v>9.25</v>
      </c>
      <c r="G30" s="19"/>
      <c r="H30" s="19">
        <f t="shared" si="0"/>
        <v>55.500000000000007</v>
      </c>
    </row>
    <row r="31" spans="1:8" ht="18" customHeight="1" x14ac:dyDescent="0.25">
      <c r="A31" s="21">
        <v>3306</v>
      </c>
      <c r="B31" s="16" t="s">
        <v>46</v>
      </c>
      <c r="C31" s="17" t="s">
        <v>48</v>
      </c>
      <c r="D31" s="18"/>
      <c r="E31" s="19">
        <f>SUM(E18:E21,E23)</f>
        <v>55.500000000000007</v>
      </c>
      <c r="F31" s="20">
        <f t="shared" si="1"/>
        <v>9.25</v>
      </c>
      <c r="G31" s="19"/>
      <c r="H31" s="19">
        <f t="shared" si="0"/>
        <v>55.500000000000007</v>
      </c>
    </row>
    <row r="32" spans="1:8" s="22" customFormat="1" ht="32.25" customHeight="1" x14ac:dyDescent="0.25">
      <c r="A32" s="21">
        <v>3307</v>
      </c>
      <c r="B32" s="16" t="s">
        <v>49</v>
      </c>
      <c r="C32" s="17" t="s">
        <v>50</v>
      </c>
      <c r="D32" s="18" t="s">
        <v>23</v>
      </c>
      <c r="E32" s="19">
        <v>9.6</v>
      </c>
      <c r="F32" s="20">
        <f>ROUND(E32*20/120,2)</f>
        <v>1.6</v>
      </c>
      <c r="G32" s="19"/>
      <c r="H32" s="19">
        <f t="shared" si="0"/>
        <v>9.6</v>
      </c>
    </row>
    <row r="33" spans="1:8" s="22" customFormat="1" ht="32.25" customHeight="1" x14ac:dyDescent="0.25">
      <c r="A33" s="21">
        <v>3308</v>
      </c>
      <c r="B33" s="16" t="s">
        <v>51</v>
      </c>
      <c r="C33" s="17" t="s">
        <v>52</v>
      </c>
      <c r="D33" s="18" t="s">
        <v>36</v>
      </c>
      <c r="E33" s="19">
        <v>4.2</v>
      </c>
      <c r="F33" s="20">
        <f>ROUND(E33*20/120,2)</f>
        <v>0.7</v>
      </c>
      <c r="G33" s="19"/>
      <c r="H33" s="19">
        <f t="shared" si="0"/>
        <v>4.2</v>
      </c>
    </row>
    <row r="34" spans="1:8" ht="15.75" x14ac:dyDescent="0.25">
      <c r="A34" s="1"/>
      <c r="B34" s="1"/>
      <c r="C34" s="2"/>
      <c r="D34" s="2"/>
      <c r="E34" s="2"/>
      <c r="F34" s="2"/>
      <c r="G34" s="2"/>
      <c r="H34" s="2"/>
    </row>
    <row r="35" spans="1:8" ht="15.75" customHeight="1" x14ac:dyDescent="0.25">
      <c r="A35" s="23" t="s">
        <v>53</v>
      </c>
      <c r="B35" s="24" t="s">
        <v>54</v>
      </c>
      <c r="C35" s="24"/>
      <c r="D35" s="24"/>
      <c r="E35" s="24"/>
      <c r="F35" s="24"/>
      <c r="G35" s="24"/>
      <c r="H35" s="24"/>
    </row>
    <row r="36" spans="1:8" ht="15.75" customHeight="1" x14ac:dyDescent="0.25">
      <c r="A36" s="25"/>
      <c r="B36" s="24" t="s">
        <v>55</v>
      </c>
      <c r="C36" s="24"/>
      <c r="D36" s="24"/>
      <c r="E36" s="24"/>
      <c r="F36" s="24"/>
      <c r="G36" s="24"/>
      <c r="H36" s="24"/>
    </row>
    <row r="37" spans="1:8" ht="40.5" customHeight="1" x14ac:dyDescent="0.25">
      <c r="A37" s="25"/>
      <c r="B37" s="26" t="s">
        <v>56</v>
      </c>
      <c r="C37" s="26"/>
      <c r="D37" s="26"/>
      <c r="E37" s="26"/>
      <c r="F37" s="26"/>
      <c r="G37" s="26"/>
      <c r="H37" s="26"/>
    </row>
    <row r="38" spans="1:8" ht="54.75" customHeight="1" x14ac:dyDescent="0.25">
      <c r="A38" s="25"/>
      <c r="B38" s="26" t="s">
        <v>57</v>
      </c>
      <c r="C38" s="26"/>
      <c r="D38" s="26"/>
      <c r="E38" s="26"/>
      <c r="F38" s="26"/>
      <c r="G38" s="26"/>
      <c r="H38" s="26"/>
    </row>
    <row r="39" spans="1:8" ht="15.75" x14ac:dyDescent="0.25">
      <c r="A39" s="1"/>
      <c r="B39" s="1"/>
      <c r="C39" s="2"/>
      <c r="D39" s="2"/>
      <c r="E39" s="2"/>
      <c r="F39" s="2"/>
      <c r="G39" s="2"/>
      <c r="H39" s="2"/>
    </row>
    <row r="40" spans="1:8" ht="15.75" x14ac:dyDescent="0.25">
      <c r="A40" s="27" t="s">
        <v>58</v>
      </c>
      <c r="B40" s="2"/>
      <c r="C40" s="2"/>
      <c r="D40" s="2"/>
      <c r="E40" s="28" t="s">
        <v>59</v>
      </c>
      <c r="F40" s="28"/>
      <c r="G40" s="29"/>
      <c r="H40" s="29"/>
    </row>
  </sheetData>
  <mergeCells count="17">
    <mergeCell ref="B36:H36"/>
    <mergeCell ref="B37:H37"/>
    <mergeCell ref="B38:H38"/>
    <mergeCell ref="E40:F40"/>
    <mergeCell ref="G40:H40"/>
    <mergeCell ref="A8:H8"/>
    <mergeCell ref="A9:H9"/>
    <mergeCell ref="A10:H10"/>
    <mergeCell ref="A11:H11"/>
    <mergeCell ref="A15:H15"/>
    <mergeCell ref="B35:H35"/>
    <mergeCell ref="E1:H1"/>
    <mergeCell ref="E2:H2"/>
    <mergeCell ref="E3:H3"/>
    <mergeCell ref="E4:H4"/>
    <mergeCell ref="E5:H5"/>
    <mergeCell ref="E6:H6"/>
  </mergeCells>
  <pageMargins left="0.59055118110236227" right="0.39370078740157483" top="0.7874015748031496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Осмотры ИГ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2024-05-21T09:28:54Z</dcterms:created>
  <dcterms:modified xsi:type="dcterms:W3CDTF">2024-05-21T09:31:33Z</dcterms:modified>
</cp:coreProperties>
</file>